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24" i="1"/>
  <c r="H57" i="1" l="1"/>
  <c r="H18" i="1" l="1"/>
  <c r="H36" i="1" l="1"/>
  <c r="H31" i="1" l="1"/>
  <c r="H29" i="1" l="1"/>
  <c r="H37" i="1"/>
  <c r="H50" i="1"/>
  <c r="H14" i="1"/>
  <c r="H59" i="1" l="1"/>
  <c r="H13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<sst xmlns="http://schemas.openxmlformats.org/spreadsheetml/2006/main" count="57" uniqueCount="32">
  <si>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</si>
  <si>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</si>
  <si>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</si>
  <si>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</si>
  <si>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</si>
  <si>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</si>
  <si>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</si>
  <si>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</si>
  <si>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</si>
  <si>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</si>
  <si>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</si>
  <si>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</si>
  <si>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</si>
  <si>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</si>
  <si>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</si>
  <si>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</si>
  <si>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</si>
  <si>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</si>
  <si>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</si>
  <si>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</si>
  <si>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</si>
  <si>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</si>
  <si>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</si>
  <si>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</si>
  <si>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</si>
  <si>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</si>
  <si>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</si>
  <si>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</si>
  <si>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</si>
  <si>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27.05.2023.godine Dom zdravlja Požarevac nije izvršio plaćanje prema dobavljačima: </t>
  </si>
  <si>
    <t>Primljena i neutrošena participacija od 27.05.2023</t>
  </si>
  <si>
    <t>Dana: 27.05.2023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</si>
</sst>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39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9"/>
      <c r="J7" s="9"/>
    </row>
    <row r="8" spans="2:15" x14ac:dyDescent="0.25">
      <c r="B8" s="49" t="s">
        <v>31</v>
      </c>
      <c r="C8" s="49"/>
      <c r="D8" s="49"/>
      <c r="E8" s="49"/>
      <c r="F8" s="49"/>
      <c r="G8" s="49"/>
      <c r="H8" s="49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4" t="s">
        <v>4</v>
      </c>
      <c r="C11" s="45"/>
      <c r="D11" s="45"/>
      <c r="E11" s="45"/>
      <c r="F11" s="46"/>
      <c r="G11" s="26" t="s">
        <v>5</v>
      </c>
      <c r="H11" s="26" t="s">
        <v>6</v>
      </c>
      <c r="I11" s="9"/>
      <c r="J11" s="9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6">
        <v>45073</v>
      </c>
      <c r="H12" s="12">
        <v>2942834.02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41" t="s">
        <v>8</v>
      </c>
      <c r="C13" s="41"/>
      <c r="D13" s="41"/>
      <c r="E13" s="41"/>
      <c r="F13" s="41"/>
      <c r="G13" s="17">
        <v>45073</v>
      </c>
      <c r="H13" s="1">
        <f>H14+H29-H37-H50</f>
        <v>2904982.2400000007</v>
      </c>
      <c r="I13" s="9"/>
      <c r="J13" s="9"/>
      <c r="K13" s="7"/>
      <c r="L13" s="7"/>
      <c r="M13" s="7"/>
      <c r="N13" s="7"/>
      <c r="O13" s="7"/>
    </row>
    <row r="14" spans="2:15" x14ac:dyDescent="0.25">
      <c r="B14" s="43" t="s">
        <v>9</v>
      </c>
      <c r="C14" s="43"/>
      <c r="D14" s="43"/>
      <c r="E14" s="43"/>
      <c r="F14" s="43"/>
      <c r="G14" s="18">
        <v>45073</v>
      </c>
      <c r="H14" s="2">
        <f>SUM(H15:H28)</f>
        <v>2697826.7500000005</v>
      </c>
      <c r="I14" s="11"/>
      <c r="J14" s="9"/>
      <c r="K14" s="24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9"/>
      <c r="H15" s="10">
        <v>0</v>
      </c>
      <c r="I15" s="9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9"/>
      <c r="H16" s="10">
        <v>0</v>
      </c>
      <c r="I16" s="9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9"/>
      <c r="H17" s="10">
        <v>0</v>
      </c>
      <c r="I17" s="9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9"/>
      <c r="H18" s="8">
        <f>1245000+2003000-387122.08+140000-6000+100000-1579317.53+147122.36-1090.9-249498.34+249498.34-237993.56+1624000-1614394.35+237993.68-3000-10800+1624000-1604828.35-15000+1624000-1615887.07-8100-7887</f>
        <v>1653695.2</v>
      </c>
      <c r="I18" s="9"/>
      <c r="J18" s="9"/>
      <c r="K18" s="6"/>
      <c r="L18" s="6"/>
    </row>
    <row r="19" spans="2:13" x14ac:dyDescent="0.25">
      <c r="B19" s="28" t="s">
        <v>14</v>
      </c>
      <c r="C19" s="29"/>
      <c r="D19" s="29"/>
      <c r="E19" s="29"/>
      <c r="F19" s="30"/>
      <c r="G19" s="19"/>
      <c r="H19" s="8">
        <v>0</v>
      </c>
      <c r="I19" s="9"/>
      <c r="J19" s="9"/>
      <c r="K19" s="6"/>
      <c r="L19" s="6"/>
    </row>
    <row r="20" spans="2:13" x14ac:dyDescent="0.25">
      <c r="B20" s="28" t="s">
        <v>15</v>
      </c>
      <c r="C20" s="29"/>
      <c r="D20" s="29"/>
      <c r="E20" s="29"/>
      <c r="F20" s="30"/>
      <c r="G20" s="19"/>
      <c r="H20" s="8">
        <v>0</v>
      </c>
      <c r="I20" s="9"/>
      <c r="J20" s="9"/>
    </row>
    <row r="21" spans="2:13" x14ac:dyDescent="0.25">
      <c r="B21" s="28" t="s">
        <v>16</v>
      </c>
      <c r="C21" s="29"/>
      <c r="D21" s="29"/>
      <c r="E21" s="29"/>
      <c r="F21" s="30"/>
      <c r="G21" s="19"/>
      <c r="H21" s="23">
        <v>0</v>
      </c>
      <c r="I21" s="9"/>
      <c r="J21" s="9"/>
    </row>
    <row r="22" spans="2:13" x14ac:dyDescent="0.25">
      <c r="B22" s="28" t="s">
        <v>17</v>
      </c>
      <c r="C22" s="29"/>
      <c r="D22" s="29"/>
      <c r="E22" s="29"/>
      <c r="F22" s="30"/>
      <c r="G22" s="19"/>
      <c r="H22" s="23">
        <v>0</v>
      </c>
      <c r="I22" s="9"/>
      <c r="J22" s="9"/>
    </row>
    <row r="23" spans="2:13" x14ac:dyDescent="0.25">
      <c r="B23" s="28" t="s">
        <v>18</v>
      </c>
      <c r="C23" s="29"/>
      <c r="D23" s="29"/>
      <c r="E23" s="29"/>
      <c r="F23" s="30"/>
      <c r="G23" s="19"/>
      <c r="H23" s="8">
        <v>0</v>
      </c>
      <c r="I23" s="9"/>
      <c r="J23" s="9"/>
    </row>
    <row r="24" spans="2:13" x14ac:dyDescent="0.25">
      <c r="B24" s="28" t="s">
        <v>19</v>
      </c>
      <c r="C24" s="29"/>
      <c r="D24" s="29"/>
      <c r="E24" s="29"/>
      <c r="F24" s="30"/>
      <c r="G24" s="19"/>
      <c r="H24" s="8">
        <f>1184208.33-211400</f>
        <v>972808.33000000007</v>
      </c>
      <c r="I24" s="9"/>
      <c r="J24" s="9"/>
      <c r="K24" s="9"/>
      <c r="L24" s="6"/>
    </row>
    <row r="25" spans="2:13" x14ac:dyDescent="0.25">
      <c r="B25" s="28" t="s">
        <v>20</v>
      </c>
      <c r="C25" s="29"/>
      <c r="D25" s="29"/>
      <c r="E25" s="29"/>
      <c r="F25" s="30"/>
      <c r="G25" s="19"/>
      <c r="H25" s="8">
        <v>0</v>
      </c>
      <c r="I25" s="9"/>
      <c r="J25" s="9"/>
      <c r="K25" s="9"/>
      <c r="L25" s="6"/>
    </row>
    <row r="26" spans="2:13" x14ac:dyDescent="0.25">
      <c r="B26" s="28" t="s">
        <v>21</v>
      </c>
      <c r="C26" s="29"/>
      <c r="D26" s="29"/>
      <c r="E26" s="29"/>
      <c r="F26" s="30"/>
      <c r="G26" s="19"/>
      <c r="H26" s="8">
        <v>0</v>
      </c>
      <c r="I26" s="9"/>
      <c r="J26" s="9"/>
      <c r="K26" s="6"/>
    </row>
    <row r="27" spans="2:13" x14ac:dyDescent="0.25">
      <c r="B27" s="28" t="s">
        <v>22</v>
      </c>
      <c r="C27" s="29"/>
      <c r="D27" s="29"/>
      <c r="E27" s="29"/>
      <c r="F27" s="30"/>
      <c r="G27" s="19"/>
      <c r="H27" s="8">
        <v>0</v>
      </c>
      <c r="I27" s="9"/>
      <c r="J27" s="9"/>
      <c r="K27" s="6"/>
      <c r="L27" s="6"/>
    </row>
    <row r="28" spans="2:13" x14ac:dyDescent="0.25">
      <c r="B28" s="28" t="s">
        <v>30</v>
      </c>
      <c r="C28" s="29"/>
      <c r="D28" s="29"/>
      <c r="E28" s="29"/>
      <c r="F28" s="30"/>
      <c r="G28" s="19"/>
      <c r="H28" s="8">
        <f>65567.68-24138.92+7950+2150+4800+2100+9850+1750+7300+1100-4639.38+4550+1500+9500+2850-26113.88+6750+1850+11200+1650+10600+2300+4150+2050+6400+2550+6750+2900+7650+2600+9000+3500-20240.41+7900+1550+5900+2800+7950+1850-6974+5900+2050+11650+1900-15241.78+5850+2650+9300+1100-36759.6+8000+2000+9800+2500+5950+3750+8800+2500+9300+950-5487+3200+3200+10150+1700+9250+2100+5550+1600+5650+3000+5750+1100+15050+4000-27033.58+8200+2450+7650+2450+11350+2650+10000+3750+6300+2000+6650+2800-8848.44+5350+1850-10530+8250+1850+12900+1550+8400+3150+9500+1050+4850+1400+5050+1650+7250+1150-34840.77+8900+2250+9000+2200-184697.57+7600+2500-10673.03+6650+2500-17699+8100+2200+13300+3950-4518+7150+2150-31477.69-1990+4500+2600-18336+5000+3250+11450+1000-3012+4650+1400+5950+3000+11100+2250+11200+8650+5850+4450+11900+650+10900+3850-14154-175416.99+7800+1750-24849.68-26986.92+6650+3200-12848+4650+1500+5950+3100-4612.24-89.91+9800+1700-8646.41+9900+2450-142.77+11600+2900-24048.29+8250-6+7750+3600-3409.39-91.86+7450+1550+7750+2900+5750+2300-31651.5+3300+3000-54.75+9700+2700-105.5-830.49+9200+1800-7530+6500+2600-28953.35+7600+3050-78.66-5450.14+14550+3550+6100+2200-3533.34+8850+2950-150.84+6800+1100-15843.25+9850+1500-101.14-75.25+8750+3300-9836+6400+2850-151.64+7000+2850-89977.11+9200+3100-285.8+8250+1600-72-67.25+13450+2500+7650+4150+4350+1700-1670.96-8116+14400+4150-9104.4+7050+5150-352.6-692.98-6</f>
        <v>71323.219999999987</v>
      </c>
      <c r="I28" s="9"/>
      <c r="J28" s="9"/>
      <c r="K28" s="6"/>
      <c r="L28" s="6"/>
    </row>
    <row r="29" spans="2:13" x14ac:dyDescent="0.25">
      <c r="B29" s="50" t="s">
        <v>23</v>
      </c>
      <c r="C29" s="51"/>
      <c r="D29" s="51"/>
      <c r="E29" s="51"/>
      <c r="F29" s="52"/>
      <c r="G29" s="18">
        <v>45073</v>
      </c>
      <c r="H29" s="2">
        <f>H30+H31+H32+H33+H35+H36+H34</f>
        <v>207650.09000000008</v>
      </c>
      <c r="I29" s="9"/>
      <c r="J29" s="9"/>
      <c r="K29" s="6"/>
    </row>
    <row r="30" spans="2:13" x14ac:dyDescent="0.25">
      <c r="B30" s="28" t="s">
        <v>10</v>
      </c>
      <c r="C30" s="29"/>
      <c r="D30" s="29"/>
      <c r="E30" s="29"/>
      <c r="F30" s="30"/>
      <c r="G30" s="20"/>
      <c r="H30" s="10">
        <v>0</v>
      </c>
      <c r="I30" s="9"/>
      <c r="J30" s="9"/>
      <c r="K30" s="6"/>
    </row>
    <row r="31" spans="2:13" x14ac:dyDescent="0.25">
      <c r="B31" s="28" t="s">
        <v>13</v>
      </c>
      <c r="C31" s="29"/>
      <c r="D31" s="29"/>
      <c r="E31" s="29"/>
      <c r="F31" s="30"/>
      <c r="G31" s="20"/>
      <c r="H31" s="8">
        <f>153083.33+203916.67-162122.33+178500-172692.33+178500-208923.94+178500-189703.97</f>
        <v>159057.43000000008</v>
      </c>
      <c r="I31" s="13"/>
      <c r="J31" s="9"/>
      <c r="K31" s="6"/>
    </row>
    <row r="32" spans="2:13" x14ac:dyDescent="0.25">
      <c r="B32" s="28" t="s">
        <v>19</v>
      </c>
      <c r="C32" s="29"/>
      <c r="D32" s="29"/>
      <c r="E32" s="29"/>
      <c r="F32" s="30"/>
      <c r="G32" s="20"/>
      <c r="H32" s="8">
        <v>36083.33</v>
      </c>
      <c r="I32" s="9"/>
      <c r="J32" s="9"/>
      <c r="K32" s="6"/>
      <c r="L32" s="6"/>
      <c r="M32" s="6"/>
    </row>
    <row r="33" spans="2:12" x14ac:dyDescent="0.25">
      <c r="B33" s="28" t="s">
        <v>21</v>
      </c>
      <c r="C33" s="29"/>
      <c r="D33" s="29"/>
      <c r="E33" s="29"/>
      <c r="F33" s="30"/>
      <c r="G33" s="20"/>
      <c r="H33" s="8">
        <v>0</v>
      </c>
      <c r="I33" s="9"/>
      <c r="J33" s="9"/>
    </row>
    <row r="34" spans="2:12" x14ac:dyDescent="0.25">
      <c r="B34" s="28" t="s">
        <v>11</v>
      </c>
      <c r="C34" s="29"/>
      <c r="D34" s="29"/>
      <c r="E34" s="29"/>
      <c r="F34" s="30"/>
      <c r="G34" s="20"/>
      <c r="H34" s="8">
        <v>0</v>
      </c>
      <c r="I34" s="9"/>
      <c r="J34" s="9"/>
    </row>
    <row r="35" spans="2:12" x14ac:dyDescent="0.25">
      <c r="B35" s="28" t="s">
        <v>22</v>
      </c>
      <c r="C35" s="29"/>
      <c r="D35" s="29"/>
      <c r="E35" s="29"/>
      <c r="F35" s="30"/>
      <c r="G35" s="20"/>
      <c r="H35" s="8">
        <v>0</v>
      </c>
      <c r="I35" s="9"/>
      <c r="J35" s="9"/>
    </row>
    <row r="36" spans="2:12" x14ac:dyDescent="0.25">
      <c r="B36" s="28" t="s">
        <v>30</v>
      </c>
      <c r="C36" s="29"/>
      <c r="D36" s="29"/>
      <c r="E36" s="29"/>
      <c r="F36" s="30"/>
      <c r="G36" s="20"/>
      <c r="H36" s="8">
        <f>11900+25870-25260.67</f>
        <v>12509.330000000002</v>
      </c>
      <c r="I36" s="9"/>
      <c r="J36" s="9"/>
    </row>
    <row r="37" spans="2:12" x14ac:dyDescent="0.25">
      <c r="B37" s="31" t="s">
        <v>24</v>
      </c>
      <c r="C37" s="32"/>
      <c r="D37" s="32"/>
      <c r="E37" s="32"/>
      <c r="F37" s="33"/>
      <c r="G37" s="21">
        <v>45073</v>
      </c>
      <c r="H37" s="3">
        <f>SUM(H38:H49)</f>
        <v>494.6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9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9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9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9"/>
      <c r="H41" s="10">
        <v>0</v>
      </c>
      <c r="I41" s="9"/>
      <c r="J41" s="25"/>
      <c r="K41" s="6"/>
      <c r="L41" s="6"/>
    </row>
    <row r="42" spans="2:12" x14ac:dyDescent="0.25">
      <c r="B42" s="28" t="s">
        <v>14</v>
      </c>
      <c r="C42" s="29"/>
      <c r="D42" s="29"/>
      <c r="E42" s="29"/>
      <c r="F42" s="30"/>
      <c r="G42" s="19"/>
      <c r="H42" s="10">
        <v>0</v>
      </c>
      <c r="I42" s="9"/>
      <c r="J42" s="9"/>
      <c r="L42" s="6"/>
    </row>
    <row r="43" spans="2:12" x14ac:dyDescent="0.25">
      <c r="B43" s="28" t="s">
        <v>15</v>
      </c>
      <c r="C43" s="29"/>
      <c r="D43" s="29"/>
      <c r="E43" s="29"/>
      <c r="F43" s="30"/>
      <c r="G43" s="19"/>
      <c r="H43" s="8">
        <v>0</v>
      </c>
      <c r="I43" s="9"/>
      <c r="J43" s="9"/>
    </row>
    <row r="44" spans="2:12" x14ac:dyDescent="0.25">
      <c r="B44" s="28" t="s">
        <v>16</v>
      </c>
      <c r="C44" s="29"/>
      <c r="D44" s="29"/>
      <c r="E44" s="29"/>
      <c r="F44" s="30"/>
      <c r="G44" s="19"/>
      <c r="H44" s="8">
        <v>0</v>
      </c>
      <c r="I44" s="9"/>
      <c r="J44" s="9"/>
      <c r="L44" s="6"/>
    </row>
    <row r="45" spans="2:12" x14ac:dyDescent="0.25">
      <c r="B45" s="28" t="s">
        <v>17</v>
      </c>
      <c r="C45" s="29"/>
      <c r="D45" s="29"/>
      <c r="E45" s="29"/>
      <c r="F45" s="30"/>
      <c r="G45" s="19"/>
      <c r="H45" s="8">
        <v>0</v>
      </c>
      <c r="I45" s="9"/>
      <c r="J45" s="9"/>
    </row>
    <row r="46" spans="2:12" x14ac:dyDescent="0.25">
      <c r="B46" s="28" t="s">
        <v>18</v>
      </c>
      <c r="C46" s="29"/>
      <c r="D46" s="29"/>
      <c r="E46" s="29"/>
      <c r="F46" s="30"/>
      <c r="G46" s="19"/>
      <c r="H46" s="8">
        <v>0</v>
      </c>
      <c r="I46" s="9"/>
      <c r="J46" s="9"/>
    </row>
    <row r="47" spans="2:12" x14ac:dyDescent="0.25">
      <c r="B47" s="28" t="s">
        <v>19</v>
      </c>
      <c r="C47" s="29"/>
      <c r="D47" s="29"/>
      <c r="E47" s="29"/>
      <c r="F47" s="30"/>
      <c r="G47" s="19"/>
      <c r="H47" s="8">
        <f>427.6+61+6</f>
        <v>494.6</v>
      </c>
      <c r="I47" s="9"/>
      <c r="J47" s="9"/>
    </row>
    <row r="48" spans="2:12" x14ac:dyDescent="0.25">
      <c r="B48" s="28" t="s">
        <v>21</v>
      </c>
      <c r="C48" s="29"/>
      <c r="D48" s="29"/>
      <c r="E48" s="29"/>
      <c r="F48" s="30"/>
      <c r="G48" s="19"/>
      <c r="H48" s="8">
        <v>0</v>
      </c>
      <c r="I48" s="9"/>
      <c r="J48" s="9"/>
    </row>
    <row r="49" spans="2:12" x14ac:dyDescent="0.25">
      <c r="B49" s="28" t="s">
        <v>22</v>
      </c>
      <c r="C49" s="29"/>
      <c r="D49" s="29"/>
      <c r="E49" s="29"/>
      <c r="F49" s="30"/>
      <c r="G49" s="19"/>
      <c r="H49" s="8">
        <v>0</v>
      </c>
      <c r="I49" s="9"/>
      <c r="J49" s="9"/>
      <c r="K49" s="6"/>
    </row>
    <row r="50" spans="2:12" x14ac:dyDescent="0.25">
      <c r="B50" s="31" t="s">
        <v>25</v>
      </c>
      <c r="C50" s="32"/>
      <c r="D50" s="32"/>
      <c r="E50" s="32"/>
      <c r="F50" s="33"/>
      <c r="G50" s="21">
        <v>45073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20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20"/>
      <c r="H52" s="10">
        <v>0</v>
      </c>
      <c r="I52" s="9"/>
      <c r="J52" s="25"/>
      <c r="K52" s="6"/>
    </row>
    <row r="53" spans="2:12" x14ac:dyDescent="0.25">
      <c r="B53" s="28" t="s">
        <v>19</v>
      </c>
      <c r="C53" s="29"/>
      <c r="D53" s="29"/>
      <c r="E53" s="29"/>
      <c r="F53" s="30"/>
      <c r="G53" s="20"/>
      <c r="H53" s="8">
        <v>0</v>
      </c>
      <c r="I53" s="9"/>
      <c r="J53" s="9"/>
    </row>
    <row r="54" spans="2:12" x14ac:dyDescent="0.25">
      <c r="B54" s="28" t="s">
        <v>21</v>
      </c>
      <c r="C54" s="29"/>
      <c r="D54" s="29"/>
      <c r="E54" s="29"/>
      <c r="F54" s="30"/>
      <c r="G54" s="20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20"/>
      <c r="H55" s="1">
        <v>0</v>
      </c>
      <c r="I55" s="9"/>
      <c r="J55" s="9"/>
    </row>
    <row r="56" spans="2:12" x14ac:dyDescent="0.25">
      <c r="B56" s="28" t="s">
        <v>22</v>
      </c>
      <c r="C56" s="29"/>
      <c r="D56" s="29"/>
      <c r="E56" s="29"/>
      <c r="F56" s="30"/>
      <c r="G56" s="20"/>
      <c r="H56" s="1">
        <v>0</v>
      </c>
      <c r="I56" s="9"/>
      <c r="J56" s="9"/>
    </row>
    <row r="57" spans="2:12" x14ac:dyDescent="0.25">
      <c r="B57" s="37" t="s">
        <v>26</v>
      </c>
      <c r="C57" s="38"/>
      <c r="D57" s="38"/>
      <c r="E57" s="38"/>
      <c r="F57" s="39"/>
      <c r="G57" s="22">
        <v>45073</v>
      </c>
      <c r="H57" s="4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+820000+49000+1296-50296-180-3500-2280-809459.98+19334.57+2285.73+0.19-21620.3+22385.59+2344.9+359759.58+5509.93-0.28-390000+0.28+19023.89+2289.89-0.33-21313.78+980000+0.2-980000+21651.59+2369.79+446582.81+9395.81-480000+7887-7887+18963.85+2290.19+0.44-21254.04+1080290.71-0.25-1080290.71+322940.11-322940.11+21466.53+2356.48+632576.51+9900.02-0.3-666299.54+4295.65-3-4295.65+19462.24+2292.75-0.39-21754.99+22789.61+2379.18+1407820.87+8961.44-1441951.18+7887-0.26-7887+19653.48+2269.39+0.5-21922.87+28739.49+0.5</f>
        <v>37851.779999998886</v>
      </c>
      <c r="I57" s="9"/>
      <c r="L57" s="6"/>
    </row>
    <row r="58" spans="2:12" x14ac:dyDescent="0.25">
      <c r="B58" s="28" t="s">
        <v>27</v>
      </c>
      <c r="C58" s="29"/>
      <c r="D58" s="29"/>
      <c r="E58" s="29"/>
      <c r="F58" s="30"/>
      <c r="G58" s="20"/>
      <c r="H58" s="1">
        <v>0</v>
      </c>
      <c r="I58" s="9"/>
      <c r="J58" s="9"/>
    </row>
    <row r="59" spans="2:12" x14ac:dyDescent="0.25">
      <c r="B59" s="34" t="s">
        <v>28</v>
      </c>
      <c r="C59" s="35"/>
      <c r="D59" s="35"/>
      <c r="E59" s="35"/>
      <c r="F59" s="36"/>
      <c r="G59" s="20"/>
      <c r="H59" s="5">
        <f>H14+H29-H37-H50+H57-H58</f>
        <v>2942834.0199999996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27" t="s">
        <v>29</v>
      </c>
      <c r="C61" s="27"/>
      <c r="D61" s="27"/>
      <c r="E61" s="14"/>
      <c r="F61" s="14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2023-05-29T05:20:33Z</dcterms:modified>
  <cp:category/>
  <cp:contentStatus/>
</cp:coreProperties>
</file>